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拨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<sst xmlns="http://schemas.openxmlformats.org/spreadsheetml/2006/main" count="78" uniqueCount="60">
  <si>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月份城市低保资金拨付表</t>
    </r>
  </si>
  <si>
    <r>
      <t>编制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石城县民政局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 xml:space="preserve">              制表时间：2023年11月28日       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户、人、元</t>
    </r>
  </si>
  <si>
    <t>单位
名称</t>
  </si>
  <si>
    <t>上月低保金</t>
  </si>
  <si>
    <t>本月新增</t>
  </si>
  <si>
    <t>本月
调整</t>
  </si>
  <si>
    <t>本月退出</t>
  </si>
  <si>
    <t>本月低保金</t>
  </si>
  <si>
    <t>上月 户数</t>
  </si>
  <si>
    <t>上月人数</t>
  </si>
  <si>
    <t>上月
拨款</t>
  </si>
  <si>
    <t>户数</t>
  </si>
  <si>
    <t>人数</t>
  </si>
  <si>
    <t>金额</t>
  </si>
  <si>
    <t>调整人数</t>
  </si>
  <si>
    <t>调整金额</t>
  </si>
  <si>
    <t>本月 户数</t>
  </si>
  <si>
    <t>本月
人数</t>
  </si>
  <si>
    <t>本月
金额</t>
  </si>
  <si>
    <t>高田</t>
  </si>
  <si>
    <t>木兰</t>
  </si>
  <si>
    <t>丰山</t>
  </si>
  <si>
    <t>小松</t>
  </si>
  <si>
    <t>屏山</t>
  </si>
  <si>
    <t>大由</t>
  </si>
  <si>
    <t>龙岗</t>
  </si>
  <si>
    <t>横江</t>
  </si>
  <si>
    <t>赣江源</t>
  </si>
  <si>
    <t>珠坑</t>
  </si>
  <si>
    <t>琴江</t>
  </si>
  <si>
    <t>城南</t>
  </si>
  <si>
    <t>莲城</t>
  </si>
  <si>
    <t>骑马岭</t>
  </si>
  <si>
    <t>城北</t>
  </si>
  <si>
    <t>东城</t>
  </si>
  <si>
    <t>东南</t>
  </si>
  <si>
    <t>桂花</t>
  </si>
  <si>
    <t>花坪</t>
  </si>
  <si>
    <t>金华</t>
  </si>
  <si>
    <t>廓头街</t>
  </si>
  <si>
    <t>铜锣湾</t>
  </si>
  <si>
    <t>温坊社区</t>
  </si>
  <si>
    <t>合计</t>
  </si>
  <si>
    <r>
      <t>审批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                                       </t>
    </r>
    <r>
      <rPr>
        <sz val="9"/>
        <rFont val="宋体"/>
        <family val="0"/>
      </rPr>
      <t xml:space="preserve">分管领导：                      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复核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                                            </t>
    </r>
    <r>
      <rPr>
        <sz val="9"/>
        <rFont val="宋体"/>
        <family val="0"/>
      </rPr>
      <t>制表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：赖小文</t>
    </r>
    <r>
      <rPr>
        <sz val="9"/>
        <rFont val="Times New Roman"/>
        <family val="1"/>
      </rPr>
      <t xml:space="preserve">                         </t>
    </r>
  </si>
  <si>
    <t>琴江镇</t>
  </si>
  <si>
    <t>屏山镇</t>
  </si>
  <si>
    <t>大由乡</t>
  </si>
  <si>
    <t>龙岗乡</t>
  </si>
  <si>
    <t>横江镇</t>
  </si>
  <si>
    <t>珠坑乡</t>
  </si>
  <si>
    <t>小松镇</t>
  </si>
  <si>
    <t>木兰乡</t>
  </si>
  <si>
    <t>丰山乡</t>
  </si>
  <si>
    <t>高田镇</t>
  </si>
  <si>
    <t>赣江源镇</t>
  </si>
  <si>
    <t>县城市社区</t>
  </si>
  <si>
    <r>
      <t>50</t>
    </r>
    <r>
      <rPr>
        <sz val="12"/>
        <color indexed="10"/>
        <rFont val="仿宋_GB2312"/>
        <family val="3"/>
      </rPr>
      <t>（与县总工会</t>
    </r>
  </si>
  <si>
    <r>
      <t>50</t>
    </r>
    <r>
      <rPr>
        <sz val="12"/>
        <rFont val="仿宋_GB2312"/>
        <family val="3"/>
      </rPr>
      <t>（与县总工会</t>
    </r>
  </si>
  <si>
    <t>共同确定对象）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</si>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</sst>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4"/>
      <color rgb="FFFF0000"/>
      <name val="仿宋_GB2312"/>
      <family val="3"/>
    </font>
    <font>
      <sz val="14"/>
      <color rgb="FFFF0000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M5" sqref="M5:M27"/>
    </sheetView>
  </sheetViews>
  <sheetFormatPr defaultColWidth="9.00390625" defaultRowHeight="14.25"/>
  <cols>
    <col min="1" max="1" width="7.75390625" style="0" customWidth="1"/>
    <col min="2" max="3" width="5.25390625" style="27" customWidth="1"/>
    <col min="4" max="4" width="8.125" style="27" customWidth="1"/>
    <col min="5" max="14" width="5.25390625" style="0" customWidth="1"/>
    <col min="15" max="15" width="6.75390625" style="0" customWidth="1"/>
  </cols>
  <sheetData>
    <row r="1" spans="1:15" ht="42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1.75" customHeight="1">
      <c r="A3" s="30" t="s">
        <v>2</v>
      </c>
      <c r="B3" s="31" t="s">
        <v>3</v>
      </c>
      <c r="C3" s="32"/>
      <c r="D3" s="33"/>
      <c r="E3" s="31" t="s">
        <v>4</v>
      </c>
      <c r="F3" s="32"/>
      <c r="G3" s="33"/>
      <c r="H3" s="30" t="s">
        <v>5</v>
      </c>
      <c r="I3" s="30"/>
      <c r="J3" s="30" t="s">
        <v>6</v>
      </c>
      <c r="K3" s="30"/>
      <c r="L3" s="36"/>
      <c r="M3" s="30" t="s">
        <v>7</v>
      </c>
      <c r="N3" s="30"/>
      <c r="O3" s="30"/>
    </row>
    <row r="4" spans="1:15" ht="26.25" customHeight="1">
      <c r="A4" s="30"/>
      <c r="B4" s="30" t="s">
        <v>8</v>
      </c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7" t="s">
        <v>11</v>
      </c>
      <c r="K4" s="30" t="s">
        <v>12</v>
      </c>
      <c r="L4" s="30" t="s">
        <v>13</v>
      </c>
      <c r="M4" s="30" t="s">
        <v>16</v>
      </c>
      <c r="N4" s="30" t="s">
        <v>17</v>
      </c>
      <c r="O4" s="30" t="s">
        <v>18</v>
      </c>
    </row>
    <row r="5" spans="1:15" ht="21.75" customHeight="1">
      <c r="A5" s="30" t="s">
        <v>19</v>
      </c>
      <c r="B5" s="30">
        <v>5</v>
      </c>
      <c r="C5" s="30">
        <v>5</v>
      </c>
      <c r="D5" s="30">
        <v>2850</v>
      </c>
      <c r="E5" s="30"/>
      <c r="F5" s="30"/>
      <c r="G5" s="30"/>
      <c r="H5" s="30"/>
      <c r="I5" s="30"/>
      <c r="J5" s="30"/>
      <c r="K5" s="30"/>
      <c r="L5" s="30"/>
      <c r="M5" s="30">
        <f>B5+E5-J5</f>
        <v>5</v>
      </c>
      <c r="N5" s="30">
        <f>C5+F5+H5-K5</f>
        <v>5</v>
      </c>
      <c r="O5" s="30">
        <f>D5+G5+I5-L5</f>
        <v>2850</v>
      </c>
    </row>
    <row r="6" spans="1:15" ht="21.75" customHeight="1">
      <c r="A6" s="30" t="s">
        <v>20</v>
      </c>
      <c r="B6" s="30">
        <v>6</v>
      </c>
      <c r="C6" s="30">
        <v>7</v>
      </c>
      <c r="D6" s="30">
        <v>4955</v>
      </c>
      <c r="E6" s="30"/>
      <c r="F6" s="30"/>
      <c r="G6" s="30"/>
      <c r="H6" s="30"/>
      <c r="I6" s="30"/>
      <c r="J6" s="30"/>
      <c r="K6" s="30"/>
      <c r="L6" s="30"/>
      <c r="M6" s="30">
        <f aca="true" t="shared" si="0" ref="M6:M27">B6+E6-J6</f>
        <v>6</v>
      </c>
      <c r="N6" s="30">
        <f aca="true" t="shared" si="1" ref="N6:N27">C6+F6+H6-K6</f>
        <v>7</v>
      </c>
      <c r="O6" s="30">
        <f aca="true" t="shared" si="2" ref="O6:O27">D6+G6+I6-L6</f>
        <v>4955</v>
      </c>
    </row>
    <row r="7" spans="1:15" ht="21.75" customHeight="1">
      <c r="A7" s="30" t="s">
        <v>21</v>
      </c>
      <c r="B7" s="30">
        <v>6</v>
      </c>
      <c r="C7" s="30">
        <v>7</v>
      </c>
      <c r="D7" s="30">
        <v>5250</v>
      </c>
      <c r="E7" s="30"/>
      <c r="F7" s="30"/>
      <c r="G7" s="30"/>
      <c r="H7" s="30"/>
      <c r="I7" s="30"/>
      <c r="J7" s="30"/>
      <c r="K7" s="30"/>
      <c r="L7" s="30"/>
      <c r="M7" s="30">
        <f t="shared" si="0"/>
        <v>6</v>
      </c>
      <c r="N7" s="30">
        <f t="shared" si="1"/>
        <v>7</v>
      </c>
      <c r="O7" s="30">
        <f t="shared" si="2"/>
        <v>5250</v>
      </c>
    </row>
    <row r="8" spans="1:15" ht="21.75" customHeight="1">
      <c r="A8" s="34" t="s">
        <v>22</v>
      </c>
      <c r="B8" s="30">
        <v>39</v>
      </c>
      <c r="C8" s="30">
        <v>50</v>
      </c>
      <c r="D8" s="30">
        <v>28400</v>
      </c>
      <c r="E8" s="30"/>
      <c r="F8" s="30"/>
      <c r="G8" s="30"/>
      <c r="H8" s="30"/>
      <c r="I8" s="30"/>
      <c r="J8" s="30"/>
      <c r="K8" s="30"/>
      <c r="L8" s="30"/>
      <c r="M8" s="30">
        <f t="shared" si="0"/>
        <v>39</v>
      </c>
      <c r="N8" s="30">
        <f t="shared" si="1"/>
        <v>50</v>
      </c>
      <c r="O8" s="30">
        <f t="shared" si="2"/>
        <v>28400</v>
      </c>
    </row>
    <row r="9" spans="1:15" s="26" customFormat="1" ht="21.75" customHeight="1">
      <c r="A9" s="34" t="s">
        <v>23</v>
      </c>
      <c r="B9" s="30">
        <v>62</v>
      </c>
      <c r="C9" s="30">
        <v>102</v>
      </c>
      <c r="D9" s="30">
        <v>58200</v>
      </c>
      <c r="E9" s="30"/>
      <c r="F9" s="30"/>
      <c r="G9" s="30"/>
      <c r="H9" s="30"/>
      <c r="I9" s="30"/>
      <c r="J9" s="30"/>
      <c r="K9" s="30"/>
      <c r="L9" s="30"/>
      <c r="M9" s="30">
        <f t="shared" si="0"/>
        <v>62</v>
      </c>
      <c r="N9" s="30">
        <f t="shared" si="1"/>
        <v>102</v>
      </c>
      <c r="O9" s="30">
        <f t="shared" si="2"/>
        <v>58200</v>
      </c>
    </row>
    <row r="10" spans="1:15" ht="21.75" customHeight="1">
      <c r="A10" s="34" t="s">
        <v>24</v>
      </c>
      <c r="B10" s="30">
        <v>19</v>
      </c>
      <c r="C10" s="30">
        <v>26</v>
      </c>
      <c r="D10" s="30">
        <v>14850</v>
      </c>
      <c r="E10" s="30"/>
      <c r="F10" s="30"/>
      <c r="G10" s="30"/>
      <c r="H10" s="30"/>
      <c r="I10" s="30"/>
      <c r="J10" s="30"/>
      <c r="K10" s="30"/>
      <c r="L10" s="30"/>
      <c r="M10" s="30">
        <f t="shared" si="0"/>
        <v>19</v>
      </c>
      <c r="N10" s="30">
        <f t="shared" si="1"/>
        <v>26</v>
      </c>
      <c r="O10" s="30">
        <f t="shared" si="2"/>
        <v>14850</v>
      </c>
    </row>
    <row r="11" spans="1:15" ht="21.75" customHeight="1">
      <c r="A11" s="34" t="s">
        <v>25</v>
      </c>
      <c r="B11" s="30">
        <v>26</v>
      </c>
      <c r="C11" s="30">
        <v>40</v>
      </c>
      <c r="D11" s="30">
        <v>25785</v>
      </c>
      <c r="E11" s="30"/>
      <c r="F11" s="30"/>
      <c r="G11" s="30"/>
      <c r="H11" s="30"/>
      <c r="I11" s="30"/>
      <c r="J11" s="30"/>
      <c r="K11" s="30"/>
      <c r="L11" s="30"/>
      <c r="M11" s="30">
        <f t="shared" si="0"/>
        <v>26</v>
      </c>
      <c r="N11" s="30">
        <f t="shared" si="1"/>
        <v>40</v>
      </c>
      <c r="O11" s="30">
        <f t="shared" si="2"/>
        <v>25785</v>
      </c>
    </row>
    <row r="12" spans="1:15" s="26" customFormat="1" ht="21.75" customHeight="1">
      <c r="A12" s="34" t="s">
        <v>26</v>
      </c>
      <c r="B12" s="30">
        <v>34</v>
      </c>
      <c r="C12" s="30">
        <v>53</v>
      </c>
      <c r="D12" s="30">
        <v>29750</v>
      </c>
      <c r="E12" s="30">
        <v>4</v>
      </c>
      <c r="F12" s="30">
        <v>5</v>
      </c>
      <c r="G12" s="30">
        <v>1750</v>
      </c>
      <c r="H12" s="30"/>
      <c r="I12" s="30">
        <v>400</v>
      </c>
      <c r="J12" s="30"/>
      <c r="K12" s="30"/>
      <c r="L12" s="30"/>
      <c r="M12" s="30">
        <f t="shared" si="0"/>
        <v>38</v>
      </c>
      <c r="N12" s="30">
        <f t="shared" si="1"/>
        <v>58</v>
      </c>
      <c r="O12" s="30">
        <f t="shared" si="2"/>
        <v>31900</v>
      </c>
    </row>
    <row r="13" spans="1:15" s="26" customFormat="1" ht="21.75" customHeight="1">
      <c r="A13" s="34" t="s">
        <v>27</v>
      </c>
      <c r="B13" s="30">
        <v>19</v>
      </c>
      <c r="C13" s="30">
        <v>24</v>
      </c>
      <c r="D13" s="30">
        <v>14100</v>
      </c>
      <c r="E13" s="30">
        <v>1</v>
      </c>
      <c r="F13" s="30">
        <v>2</v>
      </c>
      <c r="G13" s="30">
        <v>900</v>
      </c>
      <c r="H13" s="30"/>
      <c r="I13" s="30"/>
      <c r="J13" s="30"/>
      <c r="K13" s="30"/>
      <c r="L13" s="30"/>
      <c r="M13" s="30">
        <f t="shared" si="0"/>
        <v>20</v>
      </c>
      <c r="N13" s="30">
        <f t="shared" si="1"/>
        <v>26</v>
      </c>
      <c r="O13" s="30">
        <f t="shared" si="2"/>
        <v>15000</v>
      </c>
    </row>
    <row r="14" spans="1:15" ht="21.75" customHeight="1">
      <c r="A14" s="34" t="s">
        <v>28</v>
      </c>
      <c r="B14" s="30">
        <v>10</v>
      </c>
      <c r="C14" s="30">
        <v>12</v>
      </c>
      <c r="D14" s="30">
        <v>6800</v>
      </c>
      <c r="E14" s="30"/>
      <c r="F14" s="30"/>
      <c r="G14" s="30"/>
      <c r="H14" s="30"/>
      <c r="I14" s="30"/>
      <c r="J14" s="30"/>
      <c r="K14" s="30"/>
      <c r="L14" s="30"/>
      <c r="M14" s="30">
        <f t="shared" si="0"/>
        <v>10</v>
      </c>
      <c r="N14" s="30">
        <f t="shared" si="1"/>
        <v>12</v>
      </c>
      <c r="O14" s="30">
        <f t="shared" si="2"/>
        <v>6800</v>
      </c>
    </row>
    <row r="15" spans="1:15" s="26" customFormat="1" ht="21.75" customHeight="1">
      <c r="A15" s="34" t="s">
        <v>29</v>
      </c>
      <c r="B15" s="30">
        <v>82</v>
      </c>
      <c r="C15" s="30">
        <v>123</v>
      </c>
      <c r="D15" s="30">
        <v>72045</v>
      </c>
      <c r="E15" s="30">
        <v>1</v>
      </c>
      <c r="F15" s="30">
        <v>1</v>
      </c>
      <c r="G15" s="30">
        <v>650</v>
      </c>
      <c r="H15" s="30"/>
      <c r="I15" s="30"/>
      <c r="J15" s="30"/>
      <c r="K15" s="30"/>
      <c r="L15" s="30"/>
      <c r="M15" s="30">
        <f t="shared" si="0"/>
        <v>83</v>
      </c>
      <c r="N15" s="30">
        <f t="shared" si="1"/>
        <v>124</v>
      </c>
      <c r="O15" s="30">
        <f t="shared" si="2"/>
        <v>72695</v>
      </c>
    </row>
    <row r="16" spans="1:15" s="26" customFormat="1" ht="21.75" customHeight="1">
      <c r="A16" s="34" t="s">
        <v>30</v>
      </c>
      <c r="B16" s="30">
        <v>40</v>
      </c>
      <c r="C16" s="30">
        <v>77</v>
      </c>
      <c r="D16" s="30">
        <v>44355</v>
      </c>
      <c r="E16" s="30"/>
      <c r="F16" s="30"/>
      <c r="G16" s="30"/>
      <c r="H16" s="30"/>
      <c r="I16" s="30"/>
      <c r="J16" s="30"/>
      <c r="K16" s="30"/>
      <c r="L16" s="30"/>
      <c r="M16" s="30">
        <f t="shared" si="0"/>
        <v>40</v>
      </c>
      <c r="N16" s="30">
        <f t="shared" si="1"/>
        <v>77</v>
      </c>
      <c r="O16" s="30">
        <f t="shared" si="2"/>
        <v>44355</v>
      </c>
    </row>
    <row r="17" spans="1:15" s="26" customFormat="1" ht="21.75" customHeight="1">
      <c r="A17" s="34" t="s">
        <v>31</v>
      </c>
      <c r="B17" s="30">
        <v>58</v>
      </c>
      <c r="C17" s="30">
        <v>95</v>
      </c>
      <c r="D17" s="30">
        <v>53195</v>
      </c>
      <c r="E17" s="30">
        <v>1</v>
      </c>
      <c r="F17" s="30">
        <v>1</v>
      </c>
      <c r="G17" s="30">
        <v>650</v>
      </c>
      <c r="H17" s="30"/>
      <c r="I17" s="30"/>
      <c r="J17" s="30"/>
      <c r="K17" s="30"/>
      <c r="L17" s="30"/>
      <c r="M17" s="30">
        <f t="shared" si="0"/>
        <v>59</v>
      </c>
      <c r="N17" s="30">
        <f t="shared" si="1"/>
        <v>96</v>
      </c>
      <c r="O17" s="30">
        <f t="shared" si="2"/>
        <v>53845</v>
      </c>
    </row>
    <row r="18" spans="1:15" s="26" customFormat="1" ht="21.75" customHeight="1">
      <c r="A18" s="34" t="s">
        <v>32</v>
      </c>
      <c r="B18" s="30">
        <v>47</v>
      </c>
      <c r="C18" s="30">
        <v>85</v>
      </c>
      <c r="D18" s="30">
        <v>49020</v>
      </c>
      <c r="E18" s="30">
        <v>1</v>
      </c>
      <c r="F18" s="30">
        <v>4</v>
      </c>
      <c r="G18" s="30">
        <v>2000</v>
      </c>
      <c r="H18" s="30"/>
      <c r="I18" s="30"/>
      <c r="J18" s="30"/>
      <c r="K18" s="30"/>
      <c r="L18" s="30"/>
      <c r="M18" s="30">
        <f t="shared" si="0"/>
        <v>48</v>
      </c>
      <c r="N18" s="30">
        <f t="shared" si="1"/>
        <v>89</v>
      </c>
      <c r="O18" s="30">
        <f t="shared" si="2"/>
        <v>51020</v>
      </c>
    </row>
    <row r="19" spans="1:15" s="26" customFormat="1" ht="21.75" customHeight="1">
      <c r="A19" s="34" t="s">
        <v>33</v>
      </c>
      <c r="B19" s="30">
        <v>70</v>
      </c>
      <c r="C19" s="30">
        <v>127</v>
      </c>
      <c r="D19" s="30">
        <v>73950</v>
      </c>
      <c r="E19" s="30"/>
      <c r="F19" s="30"/>
      <c r="G19" s="30"/>
      <c r="H19" s="30"/>
      <c r="I19" s="30"/>
      <c r="J19" s="30"/>
      <c r="K19" s="30"/>
      <c r="L19" s="30"/>
      <c r="M19" s="30">
        <f t="shared" si="0"/>
        <v>70</v>
      </c>
      <c r="N19" s="30">
        <f t="shared" si="1"/>
        <v>127</v>
      </c>
      <c r="O19" s="30">
        <f t="shared" si="2"/>
        <v>73950</v>
      </c>
    </row>
    <row r="20" spans="1:15" s="26" customFormat="1" ht="21.75" customHeight="1">
      <c r="A20" s="34" t="s">
        <v>34</v>
      </c>
      <c r="B20" s="30">
        <v>29</v>
      </c>
      <c r="C20" s="30">
        <v>49</v>
      </c>
      <c r="D20" s="30">
        <v>26370</v>
      </c>
      <c r="E20" s="30"/>
      <c r="F20" s="30"/>
      <c r="G20" s="30"/>
      <c r="H20" s="30"/>
      <c r="I20" s="30"/>
      <c r="J20" s="30"/>
      <c r="K20" s="30"/>
      <c r="L20" s="30"/>
      <c r="M20" s="30">
        <f t="shared" si="0"/>
        <v>29</v>
      </c>
      <c r="N20" s="30">
        <f t="shared" si="1"/>
        <v>49</v>
      </c>
      <c r="O20" s="30">
        <f t="shared" si="2"/>
        <v>26370</v>
      </c>
    </row>
    <row r="21" spans="1:15" s="26" customFormat="1" ht="21.75" customHeight="1">
      <c r="A21" s="34" t="s">
        <v>35</v>
      </c>
      <c r="B21" s="30">
        <v>24</v>
      </c>
      <c r="C21" s="30">
        <v>43</v>
      </c>
      <c r="D21" s="30">
        <v>25100</v>
      </c>
      <c r="E21" s="30">
        <v>1</v>
      </c>
      <c r="F21" s="30">
        <v>1</v>
      </c>
      <c r="G21" s="30">
        <v>500</v>
      </c>
      <c r="H21" s="30"/>
      <c r="I21" s="30"/>
      <c r="J21" s="30"/>
      <c r="K21" s="30"/>
      <c r="L21" s="30"/>
      <c r="M21" s="30">
        <f t="shared" si="0"/>
        <v>25</v>
      </c>
      <c r="N21" s="30">
        <f t="shared" si="1"/>
        <v>44</v>
      </c>
      <c r="O21" s="30">
        <f t="shared" si="2"/>
        <v>25600</v>
      </c>
    </row>
    <row r="22" spans="1:15" s="26" customFormat="1" ht="21.75" customHeight="1">
      <c r="A22" s="34" t="s">
        <v>36</v>
      </c>
      <c r="B22" s="30">
        <v>90</v>
      </c>
      <c r="C22" s="30">
        <v>164</v>
      </c>
      <c r="D22" s="30">
        <v>93800</v>
      </c>
      <c r="E22" s="30">
        <v>1</v>
      </c>
      <c r="F22" s="30">
        <v>1</v>
      </c>
      <c r="G22" s="30">
        <v>450</v>
      </c>
      <c r="H22" s="30">
        <v>-1</v>
      </c>
      <c r="I22" s="30">
        <v>-450</v>
      </c>
      <c r="J22" s="30">
        <v>1</v>
      </c>
      <c r="K22" s="30">
        <v>2</v>
      </c>
      <c r="L22" s="30">
        <v>900</v>
      </c>
      <c r="M22" s="30">
        <f t="shared" si="0"/>
        <v>90</v>
      </c>
      <c r="N22" s="30">
        <f t="shared" si="1"/>
        <v>162</v>
      </c>
      <c r="O22" s="30">
        <f t="shared" si="2"/>
        <v>92900</v>
      </c>
    </row>
    <row r="23" spans="1:15" s="26" customFormat="1" ht="21.75" customHeight="1">
      <c r="A23" s="34" t="s">
        <v>37</v>
      </c>
      <c r="B23" s="30">
        <v>102</v>
      </c>
      <c r="C23" s="30">
        <v>200</v>
      </c>
      <c r="D23" s="30">
        <v>114675</v>
      </c>
      <c r="E23" s="30"/>
      <c r="F23" s="30"/>
      <c r="G23" s="30"/>
      <c r="H23" s="30"/>
      <c r="I23" s="30"/>
      <c r="J23" s="30"/>
      <c r="K23" s="30"/>
      <c r="L23" s="30"/>
      <c r="M23" s="30">
        <f t="shared" si="0"/>
        <v>102</v>
      </c>
      <c r="N23" s="30">
        <f t="shared" si="1"/>
        <v>200</v>
      </c>
      <c r="O23" s="30">
        <f t="shared" si="2"/>
        <v>114675</v>
      </c>
    </row>
    <row r="24" spans="1:15" s="26" customFormat="1" ht="21.75" customHeight="1">
      <c r="A24" s="34" t="s">
        <v>38</v>
      </c>
      <c r="B24" s="30">
        <v>91</v>
      </c>
      <c r="C24" s="30">
        <v>182</v>
      </c>
      <c r="D24" s="30">
        <v>103080</v>
      </c>
      <c r="E24" s="30"/>
      <c r="F24" s="30"/>
      <c r="G24" s="30"/>
      <c r="H24" s="30">
        <v>-1</v>
      </c>
      <c r="I24" s="30">
        <v>-700</v>
      </c>
      <c r="J24" s="30"/>
      <c r="K24" s="30"/>
      <c r="L24" s="30"/>
      <c r="M24" s="30">
        <f t="shared" si="0"/>
        <v>91</v>
      </c>
      <c r="N24" s="30">
        <f t="shared" si="1"/>
        <v>181</v>
      </c>
      <c r="O24" s="30">
        <f t="shared" si="2"/>
        <v>102380</v>
      </c>
    </row>
    <row r="25" spans="1:15" s="26" customFormat="1" ht="21.75" customHeight="1">
      <c r="A25" s="34" t="s">
        <v>39</v>
      </c>
      <c r="B25" s="30">
        <v>110</v>
      </c>
      <c r="C25" s="30">
        <v>183</v>
      </c>
      <c r="D25" s="30">
        <v>105715</v>
      </c>
      <c r="E25" s="30"/>
      <c r="F25" s="30"/>
      <c r="G25" s="30"/>
      <c r="H25" s="30"/>
      <c r="I25" s="30"/>
      <c r="J25" s="30"/>
      <c r="K25" s="30"/>
      <c r="L25" s="30"/>
      <c r="M25" s="30">
        <f t="shared" si="0"/>
        <v>110</v>
      </c>
      <c r="N25" s="30">
        <f t="shared" si="1"/>
        <v>183</v>
      </c>
      <c r="O25" s="30">
        <f t="shared" si="2"/>
        <v>105715</v>
      </c>
    </row>
    <row r="26" spans="1:15" ht="21.75" customHeight="1">
      <c r="A26" s="34" t="s">
        <v>40</v>
      </c>
      <c r="B26" s="30">
        <v>11</v>
      </c>
      <c r="C26" s="30">
        <v>16</v>
      </c>
      <c r="D26" s="30">
        <v>9250</v>
      </c>
      <c r="E26" s="30">
        <v>1</v>
      </c>
      <c r="F26" s="30">
        <v>4</v>
      </c>
      <c r="G26" s="30">
        <v>2000</v>
      </c>
      <c r="H26" s="30"/>
      <c r="I26" s="30"/>
      <c r="J26" s="30"/>
      <c r="K26" s="30"/>
      <c r="L26" s="30"/>
      <c r="M26" s="30">
        <f t="shared" si="0"/>
        <v>12</v>
      </c>
      <c r="N26" s="30">
        <f t="shared" si="1"/>
        <v>20</v>
      </c>
      <c r="O26" s="30">
        <f t="shared" si="2"/>
        <v>11250</v>
      </c>
    </row>
    <row r="27" spans="1:15" ht="21.75" customHeight="1">
      <c r="A27" s="34" t="s">
        <v>41</v>
      </c>
      <c r="B27" s="30">
        <v>19</v>
      </c>
      <c r="C27" s="30">
        <v>31</v>
      </c>
      <c r="D27" s="30">
        <v>23270</v>
      </c>
      <c r="E27" s="30"/>
      <c r="F27" s="30"/>
      <c r="G27" s="30"/>
      <c r="H27" s="30"/>
      <c r="I27" s="30"/>
      <c r="J27" s="30"/>
      <c r="K27" s="30"/>
      <c r="L27" s="30"/>
      <c r="M27" s="30">
        <f t="shared" si="0"/>
        <v>19</v>
      </c>
      <c r="N27" s="30">
        <f t="shared" si="1"/>
        <v>31</v>
      </c>
      <c r="O27" s="30">
        <f t="shared" si="2"/>
        <v>23270</v>
      </c>
    </row>
    <row r="28" spans="1:15" ht="21.75" customHeight="1">
      <c r="A28" s="34" t="s">
        <v>42</v>
      </c>
      <c r="B28" s="30">
        <v>999</v>
      </c>
      <c r="C28" s="30">
        <v>1701</v>
      </c>
      <c r="D28" s="30">
        <v>984765</v>
      </c>
      <c r="E28" s="30">
        <f aca="true" t="shared" si="3" ref="E28:O28">SUM(E5:E27)</f>
        <v>11</v>
      </c>
      <c r="F28" s="30">
        <f t="shared" si="3"/>
        <v>19</v>
      </c>
      <c r="G28" s="30">
        <f t="shared" si="3"/>
        <v>8900</v>
      </c>
      <c r="H28" s="30">
        <f t="shared" si="3"/>
        <v>-2</v>
      </c>
      <c r="I28" s="30">
        <f t="shared" si="3"/>
        <v>-750</v>
      </c>
      <c r="J28" s="30">
        <f t="shared" si="3"/>
        <v>1</v>
      </c>
      <c r="K28" s="30">
        <f t="shared" si="3"/>
        <v>2</v>
      </c>
      <c r="L28" s="30">
        <f t="shared" si="3"/>
        <v>900</v>
      </c>
      <c r="M28" s="30">
        <f t="shared" si="3"/>
        <v>1009</v>
      </c>
      <c r="N28" s="30">
        <f t="shared" si="3"/>
        <v>1716</v>
      </c>
      <c r="O28" s="30">
        <f t="shared" si="3"/>
        <v>992015</v>
      </c>
    </row>
    <row r="29" spans="1:15" ht="30.75" customHeight="1">
      <c r="A29" s="35" t="s">
        <v>43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35"/>
      <c r="O29" s="35"/>
    </row>
  </sheetData>
  <sheetProtection/>
  <mergeCells count="8">
    <mergeCell ref="A1:O1"/>
    <mergeCell ref="A2:O2"/>
    <mergeCell ref="B3:D3"/>
    <mergeCell ref="E3:G3"/>
    <mergeCell ref="H3:I3"/>
    <mergeCell ref="J3:L3"/>
    <mergeCell ref="M3:O3"/>
    <mergeCell ref="A3:A4"/>
  </mergeCells>
  <printOptions/>
  <pageMargins left="0.55" right="0.5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0"/>
  <sheetViews>
    <sheetView zoomScaleSheetLayoutView="100" workbookViewId="0" topLeftCell="A4">
      <selection activeCell="H28" sqref="H28"/>
    </sheetView>
  </sheetViews>
  <sheetFormatPr defaultColWidth="9.00390625" defaultRowHeight="14.25"/>
  <cols>
    <col min="2" max="2" width="9.00390625" style="1" customWidth="1"/>
    <col min="3" max="3" width="10.875" style="0" customWidth="1"/>
    <col min="4" max="4" width="10.875" style="1" customWidth="1"/>
    <col min="6" max="6" width="9.00390625" style="1" customWidth="1"/>
    <col min="7" max="7" width="11.625" style="0" customWidth="1"/>
    <col min="8" max="8" width="11.375" style="1" customWidth="1"/>
  </cols>
  <sheetData>
    <row r="1" ht="15"/>
    <row r="2" spans="1:19" ht="19.5">
      <c r="A2" s="2" t="s">
        <v>44</v>
      </c>
      <c r="B2" s="3">
        <v>275</v>
      </c>
      <c r="C2" s="4">
        <v>272</v>
      </c>
      <c r="D2" s="5">
        <v>201</v>
      </c>
      <c r="E2" s="6">
        <v>200</v>
      </c>
      <c r="F2" s="7">
        <v>74</v>
      </c>
      <c r="G2" s="6">
        <v>72</v>
      </c>
      <c r="H2" s="7"/>
      <c r="I2" s="6">
        <v>5.44</v>
      </c>
      <c r="J2" s="25">
        <f>B2*200/10000</f>
        <v>5.5</v>
      </c>
      <c r="K2">
        <f>D2+F2</f>
        <v>275</v>
      </c>
      <c r="L2">
        <f>B2*200/10000</f>
        <v>5.5</v>
      </c>
      <c r="N2" s="6">
        <v>272</v>
      </c>
      <c r="O2" s="6">
        <v>200</v>
      </c>
      <c r="P2" s="6">
        <v>72</v>
      </c>
      <c r="Q2" s="6"/>
      <c r="R2" s="6">
        <f>N2*200/10000</f>
        <v>5.44</v>
      </c>
      <c r="S2">
        <f>O2+P2</f>
        <v>272</v>
      </c>
    </row>
    <row r="3" spans="1:19" ht="19.5">
      <c r="A3" s="2" t="s">
        <v>45</v>
      </c>
      <c r="B3" s="3">
        <v>174</v>
      </c>
      <c r="C3" s="8">
        <v>171</v>
      </c>
      <c r="D3" s="9">
        <v>150</v>
      </c>
      <c r="E3" s="10">
        <v>145</v>
      </c>
      <c r="F3" s="11">
        <v>24</v>
      </c>
      <c r="G3" s="10">
        <v>26</v>
      </c>
      <c r="H3" s="11"/>
      <c r="I3" s="10">
        <v>3.42</v>
      </c>
      <c r="J3" s="25">
        <f aca="true" t="shared" si="0" ref="J3:J15">B3*200/10000</f>
        <v>3.48</v>
      </c>
      <c r="K3">
        <f aca="true" t="shared" si="1" ref="K3:K16">D3+F3</f>
        <v>174</v>
      </c>
      <c r="L3">
        <f aca="true" t="shared" si="2" ref="L3:L15">B3*200/10000</f>
        <v>3.48</v>
      </c>
      <c r="N3" s="10">
        <v>171</v>
      </c>
      <c r="O3" s="10">
        <v>145</v>
      </c>
      <c r="P3" s="10">
        <v>26</v>
      </c>
      <c r="Q3" s="10"/>
      <c r="R3" s="6">
        <f aca="true" t="shared" si="3" ref="R3:R15">N3*200/10000</f>
        <v>3.42</v>
      </c>
      <c r="S3">
        <f aca="true" t="shared" si="4" ref="S3:S15">O3+P3</f>
        <v>171</v>
      </c>
    </row>
    <row r="4" spans="1:19" ht="19.5">
      <c r="A4" s="2" t="s">
        <v>46</v>
      </c>
      <c r="B4" s="3">
        <v>108</v>
      </c>
      <c r="C4" s="8">
        <v>108</v>
      </c>
      <c r="D4" s="9">
        <v>97</v>
      </c>
      <c r="E4" s="10">
        <v>95</v>
      </c>
      <c r="F4" s="11">
        <v>11</v>
      </c>
      <c r="G4" s="10">
        <v>13</v>
      </c>
      <c r="H4" s="11"/>
      <c r="I4" s="10">
        <v>2.16</v>
      </c>
      <c r="J4" s="25">
        <f t="shared" si="0"/>
        <v>2.16</v>
      </c>
      <c r="K4">
        <f t="shared" si="1"/>
        <v>108</v>
      </c>
      <c r="L4">
        <f t="shared" si="2"/>
        <v>2.16</v>
      </c>
      <c r="N4" s="10">
        <v>108</v>
      </c>
      <c r="O4" s="10">
        <v>97</v>
      </c>
      <c r="P4" s="10">
        <v>11</v>
      </c>
      <c r="Q4" s="10"/>
      <c r="R4" s="6">
        <f t="shared" si="3"/>
        <v>2.16</v>
      </c>
      <c r="S4">
        <f t="shared" si="4"/>
        <v>108</v>
      </c>
    </row>
    <row r="5" spans="1:19" ht="19.5">
      <c r="A5" s="2" t="s">
        <v>47</v>
      </c>
      <c r="B5" s="3">
        <v>65</v>
      </c>
      <c r="C5" s="8">
        <v>65</v>
      </c>
      <c r="D5" s="9">
        <v>54</v>
      </c>
      <c r="E5" s="10">
        <v>55</v>
      </c>
      <c r="F5" s="11">
        <v>11</v>
      </c>
      <c r="G5" s="10">
        <v>10</v>
      </c>
      <c r="H5" s="11"/>
      <c r="I5" s="10">
        <v>1.3</v>
      </c>
      <c r="J5" s="25">
        <f t="shared" si="0"/>
        <v>1.3</v>
      </c>
      <c r="K5">
        <f t="shared" si="1"/>
        <v>65</v>
      </c>
      <c r="L5">
        <f t="shared" si="2"/>
        <v>1.3</v>
      </c>
      <c r="N5" s="10">
        <v>65</v>
      </c>
      <c r="O5" s="10">
        <v>54</v>
      </c>
      <c r="P5" s="10">
        <v>11</v>
      </c>
      <c r="Q5" s="10"/>
      <c r="R5" s="6">
        <f t="shared" si="3"/>
        <v>1.3</v>
      </c>
      <c r="S5">
        <f t="shared" si="4"/>
        <v>65</v>
      </c>
    </row>
    <row r="6" spans="1:19" ht="19.5">
      <c r="A6" s="2" t="s">
        <v>48</v>
      </c>
      <c r="B6" s="3">
        <v>146</v>
      </c>
      <c r="C6" s="8">
        <v>145</v>
      </c>
      <c r="D6" s="9">
        <v>116</v>
      </c>
      <c r="E6" s="10">
        <v>115</v>
      </c>
      <c r="F6" s="11">
        <v>30</v>
      </c>
      <c r="G6" s="10">
        <v>30</v>
      </c>
      <c r="H6" s="11"/>
      <c r="I6" s="10">
        <v>2.9</v>
      </c>
      <c r="J6" s="25">
        <f t="shared" si="0"/>
        <v>2.92</v>
      </c>
      <c r="K6">
        <f t="shared" si="1"/>
        <v>146</v>
      </c>
      <c r="L6">
        <f t="shared" si="2"/>
        <v>2.92</v>
      </c>
      <c r="N6" s="10">
        <v>145</v>
      </c>
      <c r="O6" s="10">
        <v>115</v>
      </c>
      <c r="P6" s="10">
        <v>30</v>
      </c>
      <c r="Q6" s="10"/>
      <c r="R6" s="6">
        <f t="shared" si="3"/>
        <v>2.9</v>
      </c>
      <c r="S6">
        <f t="shared" si="4"/>
        <v>145</v>
      </c>
    </row>
    <row r="7" spans="1:19" ht="19.5">
      <c r="A7" s="2" t="s">
        <v>49</v>
      </c>
      <c r="B7" s="3">
        <v>70</v>
      </c>
      <c r="C7" s="8">
        <v>72</v>
      </c>
      <c r="D7" s="9">
        <v>58</v>
      </c>
      <c r="E7" s="10">
        <v>60</v>
      </c>
      <c r="F7" s="11">
        <v>12</v>
      </c>
      <c r="G7" s="10">
        <v>12</v>
      </c>
      <c r="H7" s="11"/>
      <c r="I7" s="10">
        <v>1.44</v>
      </c>
      <c r="J7" s="25">
        <f t="shared" si="0"/>
        <v>1.4</v>
      </c>
      <c r="K7">
        <f t="shared" si="1"/>
        <v>70</v>
      </c>
      <c r="L7">
        <f t="shared" si="2"/>
        <v>1.4</v>
      </c>
      <c r="N7" s="10">
        <v>72</v>
      </c>
      <c r="O7" s="10">
        <v>60</v>
      </c>
      <c r="P7" s="10">
        <v>12</v>
      </c>
      <c r="Q7" s="10"/>
      <c r="R7" s="6">
        <f t="shared" si="3"/>
        <v>1.44</v>
      </c>
      <c r="S7">
        <f t="shared" si="4"/>
        <v>72</v>
      </c>
    </row>
    <row r="8" spans="1:19" ht="19.5">
      <c r="A8" s="2" t="s">
        <v>50</v>
      </c>
      <c r="B8" s="3">
        <v>203</v>
      </c>
      <c r="C8" s="8">
        <v>205</v>
      </c>
      <c r="D8" s="9">
        <v>158</v>
      </c>
      <c r="E8" s="10">
        <v>160</v>
      </c>
      <c r="F8" s="11">
        <v>45</v>
      </c>
      <c r="G8" s="10">
        <v>45</v>
      </c>
      <c r="H8" s="11"/>
      <c r="I8" s="10">
        <v>4.1</v>
      </c>
      <c r="J8" s="25">
        <f t="shared" si="0"/>
        <v>4.06</v>
      </c>
      <c r="K8">
        <f t="shared" si="1"/>
        <v>203</v>
      </c>
      <c r="L8">
        <f t="shared" si="2"/>
        <v>4.06</v>
      </c>
      <c r="N8" s="10">
        <v>205</v>
      </c>
      <c r="O8" s="10">
        <v>159</v>
      </c>
      <c r="P8" s="10">
        <v>46</v>
      </c>
      <c r="Q8" s="10"/>
      <c r="R8" s="6">
        <f t="shared" si="3"/>
        <v>4.1</v>
      </c>
      <c r="S8">
        <f t="shared" si="4"/>
        <v>205</v>
      </c>
    </row>
    <row r="9" spans="1:19" ht="19.5">
      <c r="A9" s="2" t="s">
        <v>51</v>
      </c>
      <c r="B9" s="3">
        <v>62</v>
      </c>
      <c r="C9" s="8">
        <v>64</v>
      </c>
      <c r="D9" s="9">
        <v>46</v>
      </c>
      <c r="E9" s="10">
        <v>50</v>
      </c>
      <c r="F9" s="11">
        <v>16</v>
      </c>
      <c r="G9" s="10">
        <v>14</v>
      </c>
      <c r="H9" s="11"/>
      <c r="I9" s="10">
        <v>1.28</v>
      </c>
      <c r="J9" s="25">
        <f t="shared" si="0"/>
        <v>1.24</v>
      </c>
      <c r="K9">
        <f t="shared" si="1"/>
        <v>62</v>
      </c>
      <c r="L9">
        <f t="shared" si="2"/>
        <v>1.24</v>
      </c>
      <c r="N9" s="10">
        <v>64</v>
      </c>
      <c r="O9" s="10">
        <v>50</v>
      </c>
      <c r="P9" s="10">
        <v>14</v>
      </c>
      <c r="Q9" s="10"/>
      <c r="R9" s="6">
        <f t="shared" si="3"/>
        <v>1.28</v>
      </c>
      <c r="S9">
        <f t="shared" si="4"/>
        <v>64</v>
      </c>
    </row>
    <row r="10" spans="1:19" ht="19.5">
      <c r="A10" s="2" t="s">
        <v>52</v>
      </c>
      <c r="B10" s="3">
        <v>88</v>
      </c>
      <c r="C10" s="8">
        <v>89</v>
      </c>
      <c r="D10" s="9">
        <v>69</v>
      </c>
      <c r="E10" s="10">
        <v>70</v>
      </c>
      <c r="F10" s="11">
        <v>19</v>
      </c>
      <c r="G10" s="10">
        <v>19</v>
      </c>
      <c r="H10" s="11"/>
      <c r="I10" s="10">
        <v>1.78</v>
      </c>
      <c r="J10" s="25">
        <f t="shared" si="0"/>
        <v>1.76</v>
      </c>
      <c r="K10">
        <f t="shared" si="1"/>
        <v>88</v>
      </c>
      <c r="L10">
        <f t="shared" si="2"/>
        <v>1.76</v>
      </c>
      <c r="N10" s="10">
        <v>89</v>
      </c>
      <c r="O10" s="10">
        <v>70</v>
      </c>
      <c r="P10" s="10">
        <v>19</v>
      </c>
      <c r="Q10" s="10"/>
      <c r="R10" s="6">
        <f t="shared" si="3"/>
        <v>1.78</v>
      </c>
      <c r="S10">
        <f t="shared" si="4"/>
        <v>89</v>
      </c>
    </row>
    <row r="11" spans="1:19" ht="19.5">
      <c r="A11" s="2" t="s">
        <v>53</v>
      </c>
      <c r="B11" s="3">
        <v>104</v>
      </c>
      <c r="C11" s="8">
        <v>103</v>
      </c>
      <c r="D11" s="9">
        <v>75</v>
      </c>
      <c r="E11" s="10">
        <v>75</v>
      </c>
      <c r="F11" s="11">
        <v>29</v>
      </c>
      <c r="G11" s="10">
        <v>28</v>
      </c>
      <c r="H11" s="11"/>
      <c r="I11" s="10">
        <v>2.06</v>
      </c>
      <c r="J11" s="25">
        <f t="shared" si="0"/>
        <v>2.08</v>
      </c>
      <c r="K11">
        <f t="shared" si="1"/>
        <v>104</v>
      </c>
      <c r="L11">
        <f t="shared" si="2"/>
        <v>2.08</v>
      </c>
      <c r="N11" s="10">
        <v>103</v>
      </c>
      <c r="O11" s="10">
        <v>75</v>
      </c>
      <c r="P11" s="10">
        <v>28</v>
      </c>
      <c r="Q11" s="10"/>
      <c r="R11" s="6">
        <f t="shared" si="3"/>
        <v>2.06</v>
      </c>
      <c r="S11">
        <f t="shared" si="4"/>
        <v>103</v>
      </c>
    </row>
    <row r="12" spans="1:19" ht="39.75" customHeight="1">
      <c r="A12" s="2" t="s">
        <v>54</v>
      </c>
      <c r="B12" s="3">
        <v>100</v>
      </c>
      <c r="C12" s="8">
        <v>101</v>
      </c>
      <c r="D12" s="9">
        <v>83</v>
      </c>
      <c r="E12" s="10">
        <v>85</v>
      </c>
      <c r="F12" s="11">
        <v>17</v>
      </c>
      <c r="G12" s="10">
        <v>16</v>
      </c>
      <c r="H12" s="11"/>
      <c r="I12" s="10">
        <v>2.02</v>
      </c>
      <c r="J12" s="25">
        <f t="shared" si="0"/>
        <v>2</v>
      </c>
      <c r="K12">
        <f t="shared" si="1"/>
        <v>100</v>
      </c>
      <c r="L12">
        <f t="shared" si="2"/>
        <v>2</v>
      </c>
      <c r="N12" s="10">
        <v>101</v>
      </c>
      <c r="O12" s="10">
        <v>85</v>
      </c>
      <c r="P12" s="10">
        <v>16</v>
      </c>
      <c r="Q12" s="10"/>
      <c r="R12" s="6">
        <f t="shared" si="3"/>
        <v>2.02</v>
      </c>
      <c r="S12">
        <f t="shared" si="4"/>
        <v>101</v>
      </c>
    </row>
    <row r="13" spans="1:19" ht="34.5" customHeight="1">
      <c r="A13" s="12" t="s">
        <v>55</v>
      </c>
      <c r="B13" s="3">
        <v>205</v>
      </c>
      <c r="C13" s="8">
        <v>205</v>
      </c>
      <c r="D13" s="13">
        <v>143</v>
      </c>
      <c r="E13" s="10">
        <v>140</v>
      </c>
      <c r="F13" s="14">
        <v>12</v>
      </c>
      <c r="G13" s="10">
        <v>15</v>
      </c>
      <c r="H13" s="15" t="s">
        <v>56</v>
      </c>
      <c r="I13" s="10">
        <v>4.1</v>
      </c>
      <c r="J13" s="25">
        <f t="shared" si="0"/>
        <v>4.1</v>
      </c>
      <c r="K13">
        <f t="shared" si="1"/>
        <v>155</v>
      </c>
      <c r="L13">
        <f t="shared" si="2"/>
        <v>4.1</v>
      </c>
      <c r="N13" s="10">
        <v>205</v>
      </c>
      <c r="O13" s="10">
        <v>140</v>
      </c>
      <c r="P13" s="10">
        <v>15</v>
      </c>
      <c r="Q13" s="23" t="s">
        <v>57</v>
      </c>
      <c r="R13" s="6">
        <f t="shared" si="3"/>
        <v>4.1</v>
      </c>
      <c r="S13">
        <f t="shared" si="4"/>
        <v>155</v>
      </c>
    </row>
    <row r="14" spans="1:19" ht="29.25">
      <c r="A14" s="12"/>
      <c r="B14" s="3"/>
      <c r="C14" s="8"/>
      <c r="D14" s="16"/>
      <c r="E14" s="10"/>
      <c r="F14" s="17"/>
      <c r="G14" s="10"/>
      <c r="H14" s="18" t="s">
        <v>58</v>
      </c>
      <c r="I14" s="10"/>
      <c r="J14" s="25"/>
      <c r="K14">
        <f t="shared" si="1"/>
        <v>0</v>
      </c>
      <c r="L14">
        <f t="shared" si="2"/>
        <v>0</v>
      </c>
      <c r="N14" s="10"/>
      <c r="O14" s="10"/>
      <c r="P14" s="10"/>
      <c r="Q14" s="24" t="s">
        <v>58</v>
      </c>
      <c r="R14" s="6"/>
      <c r="S14">
        <f t="shared" si="4"/>
        <v>0</v>
      </c>
    </row>
    <row r="15" spans="1:19" ht="19.5">
      <c r="A15" s="19"/>
      <c r="B15" s="20">
        <f>SUM(B2:B14)</f>
        <v>1600</v>
      </c>
      <c r="C15" s="8">
        <v>1600</v>
      </c>
      <c r="D15" s="9">
        <f>SUM(D2:D14)</f>
        <v>1250</v>
      </c>
      <c r="E15" s="10">
        <v>1250</v>
      </c>
      <c r="F15" s="11">
        <f>SUM(F2:F14)</f>
        <v>300</v>
      </c>
      <c r="G15" s="10">
        <v>300</v>
      </c>
      <c r="H15" s="11">
        <v>50</v>
      </c>
      <c r="I15" s="10">
        <v>32</v>
      </c>
      <c r="J15" s="25">
        <f t="shared" si="0"/>
        <v>32</v>
      </c>
      <c r="K15">
        <f t="shared" si="1"/>
        <v>1550</v>
      </c>
      <c r="L15">
        <f t="shared" si="2"/>
        <v>32</v>
      </c>
      <c r="N15" s="10">
        <f>SUM(N2:N14)</f>
        <v>1600</v>
      </c>
      <c r="O15" s="10">
        <f>SUM(O2:O14)</f>
        <v>1250</v>
      </c>
      <c r="P15" s="10">
        <f>SUM(P2:P14)</f>
        <v>300</v>
      </c>
      <c r="Q15" s="10"/>
      <c r="R15" s="6">
        <f t="shared" si="3"/>
        <v>32</v>
      </c>
      <c r="S15">
        <f t="shared" si="4"/>
        <v>1550</v>
      </c>
    </row>
    <row r="16" ht="15">
      <c r="K16">
        <f t="shared" si="1"/>
        <v>0</v>
      </c>
    </row>
    <row r="17" spans="1:8" ht="19.5">
      <c r="A17" s="21" t="s">
        <v>44</v>
      </c>
      <c r="B17" s="6">
        <v>272</v>
      </c>
      <c r="C17" s="6">
        <v>200</v>
      </c>
      <c r="D17" s="6">
        <v>72</v>
      </c>
      <c r="E17" s="6"/>
      <c r="F17" s="6">
        <v>5.44</v>
      </c>
      <c r="G17">
        <f>B17*200/10000</f>
        <v>5.44</v>
      </c>
      <c r="H17" s="1">
        <f>C17+D17</f>
        <v>272</v>
      </c>
    </row>
    <row r="18" spans="1:8" ht="19.5">
      <c r="A18" s="22" t="s">
        <v>45</v>
      </c>
      <c r="B18" s="10">
        <v>171</v>
      </c>
      <c r="C18" s="10">
        <v>145</v>
      </c>
      <c r="D18" s="10">
        <v>26</v>
      </c>
      <c r="E18" s="10"/>
      <c r="F18" s="10">
        <v>3.42</v>
      </c>
      <c r="G18">
        <f aca="true" t="shared" si="5" ref="G18:G30">B18*200/10000</f>
        <v>3.42</v>
      </c>
      <c r="H18" s="1">
        <f aca="true" t="shared" si="6" ref="H18:H30">C18+D18</f>
        <v>171</v>
      </c>
    </row>
    <row r="19" spans="1:8" ht="19.5">
      <c r="A19" s="22" t="s">
        <v>46</v>
      </c>
      <c r="B19" s="10">
        <v>108</v>
      </c>
      <c r="C19" s="10">
        <v>97</v>
      </c>
      <c r="D19" s="10">
        <v>11</v>
      </c>
      <c r="E19" s="10"/>
      <c r="F19" s="10">
        <v>2.16</v>
      </c>
      <c r="G19">
        <f t="shared" si="5"/>
        <v>2.16</v>
      </c>
      <c r="H19" s="1">
        <f t="shared" si="6"/>
        <v>108</v>
      </c>
    </row>
    <row r="20" spans="1:8" ht="19.5">
      <c r="A20" s="22" t="s">
        <v>47</v>
      </c>
      <c r="B20" s="10">
        <v>65</v>
      </c>
      <c r="C20" s="10">
        <v>54</v>
      </c>
      <c r="D20" s="10">
        <v>11</v>
      </c>
      <c r="E20" s="10"/>
      <c r="F20" s="10">
        <v>1.3</v>
      </c>
      <c r="G20">
        <f t="shared" si="5"/>
        <v>1.3</v>
      </c>
      <c r="H20" s="1">
        <f t="shared" si="6"/>
        <v>65</v>
      </c>
    </row>
    <row r="21" spans="1:8" ht="19.5">
      <c r="A21" s="22" t="s">
        <v>48</v>
      </c>
      <c r="B21" s="10">
        <v>145</v>
      </c>
      <c r="C21" s="10">
        <v>115</v>
      </c>
      <c r="D21" s="10">
        <v>30</v>
      </c>
      <c r="E21" s="10"/>
      <c r="F21" s="10">
        <v>2.9</v>
      </c>
      <c r="G21">
        <f t="shared" si="5"/>
        <v>2.9</v>
      </c>
      <c r="H21" s="1">
        <f t="shared" si="6"/>
        <v>145</v>
      </c>
    </row>
    <row r="22" spans="1:8" ht="19.5">
      <c r="A22" s="22" t="s">
        <v>49</v>
      </c>
      <c r="B22" s="10">
        <v>72</v>
      </c>
      <c r="C22" s="10">
        <v>60</v>
      </c>
      <c r="D22" s="10">
        <v>12</v>
      </c>
      <c r="E22" s="10"/>
      <c r="F22" s="10">
        <v>1.44</v>
      </c>
      <c r="G22">
        <f t="shared" si="5"/>
        <v>1.44</v>
      </c>
      <c r="H22" s="1">
        <f t="shared" si="6"/>
        <v>72</v>
      </c>
    </row>
    <row r="23" spans="1:8" ht="19.5">
      <c r="A23" s="22" t="s">
        <v>50</v>
      </c>
      <c r="B23" s="10">
        <v>205</v>
      </c>
      <c r="C23" s="10">
        <v>159</v>
      </c>
      <c r="D23" s="10">
        <v>46</v>
      </c>
      <c r="E23" s="10"/>
      <c r="F23" s="10">
        <v>4.1</v>
      </c>
      <c r="G23">
        <f t="shared" si="5"/>
        <v>4.1</v>
      </c>
      <c r="H23" s="1">
        <f t="shared" si="6"/>
        <v>205</v>
      </c>
    </row>
    <row r="24" spans="1:8" ht="19.5">
      <c r="A24" s="22" t="s">
        <v>51</v>
      </c>
      <c r="B24" s="10">
        <v>64</v>
      </c>
      <c r="C24" s="10">
        <v>50</v>
      </c>
      <c r="D24" s="10">
        <v>14</v>
      </c>
      <c r="E24" s="10"/>
      <c r="F24" s="10">
        <v>1.28</v>
      </c>
      <c r="G24">
        <f t="shared" si="5"/>
        <v>1.28</v>
      </c>
      <c r="H24" s="1">
        <f t="shared" si="6"/>
        <v>64</v>
      </c>
    </row>
    <row r="25" spans="1:8" ht="19.5">
      <c r="A25" s="22" t="s">
        <v>52</v>
      </c>
      <c r="B25" s="10">
        <v>89</v>
      </c>
      <c r="C25" s="10">
        <v>70</v>
      </c>
      <c r="D25" s="10">
        <v>19</v>
      </c>
      <c r="E25" s="10"/>
      <c r="F25" s="10">
        <v>1.78</v>
      </c>
      <c r="G25">
        <f t="shared" si="5"/>
        <v>1.78</v>
      </c>
      <c r="H25" s="1">
        <f t="shared" si="6"/>
        <v>89</v>
      </c>
    </row>
    <row r="26" spans="1:8" ht="19.5">
      <c r="A26" s="22" t="s">
        <v>53</v>
      </c>
      <c r="B26" s="10">
        <v>103</v>
      </c>
      <c r="C26" s="10">
        <v>75</v>
      </c>
      <c r="D26" s="10">
        <v>28</v>
      </c>
      <c r="E26" s="10"/>
      <c r="F26" s="10">
        <v>2.06</v>
      </c>
      <c r="G26">
        <f t="shared" si="5"/>
        <v>2.06</v>
      </c>
      <c r="H26" s="1">
        <f t="shared" si="6"/>
        <v>103</v>
      </c>
    </row>
    <row r="27" spans="1:8" ht="38.25">
      <c r="A27" s="22" t="s">
        <v>54</v>
      </c>
      <c r="B27" s="10">
        <v>101</v>
      </c>
      <c r="C27" s="10">
        <v>85</v>
      </c>
      <c r="D27" s="10">
        <v>16</v>
      </c>
      <c r="E27" s="10"/>
      <c r="F27" s="10">
        <v>2.02</v>
      </c>
      <c r="G27">
        <f t="shared" si="5"/>
        <v>2.02</v>
      </c>
      <c r="H27" s="1">
        <f t="shared" si="6"/>
        <v>101</v>
      </c>
    </row>
    <row r="28" spans="1:8" ht="33.75">
      <c r="A28" s="22" t="s">
        <v>55</v>
      </c>
      <c r="B28" s="10">
        <v>205</v>
      </c>
      <c r="C28" s="10">
        <v>140</v>
      </c>
      <c r="D28" s="10">
        <v>15</v>
      </c>
      <c r="E28" s="23" t="s">
        <v>57</v>
      </c>
      <c r="F28" s="10">
        <v>4.1</v>
      </c>
      <c r="G28">
        <f t="shared" si="5"/>
        <v>4.1</v>
      </c>
      <c r="H28" s="1">
        <f t="shared" si="6"/>
        <v>155</v>
      </c>
    </row>
    <row r="29" spans="1:8" ht="29.25">
      <c r="A29" s="22"/>
      <c r="B29" s="10"/>
      <c r="C29" s="10"/>
      <c r="D29" s="10"/>
      <c r="E29" s="24" t="s">
        <v>58</v>
      </c>
      <c r="F29" s="10"/>
      <c r="G29">
        <f t="shared" si="5"/>
        <v>0</v>
      </c>
      <c r="H29" s="1">
        <f t="shared" si="6"/>
        <v>0</v>
      </c>
    </row>
    <row r="30" spans="1:8" ht="19.5">
      <c r="A30" s="22" t="s">
        <v>59</v>
      </c>
      <c r="B30" s="10">
        <f>SUM(B17:B29)</f>
        <v>1600</v>
      </c>
      <c r="C30" s="10">
        <f>SUM(C17:C29)</f>
        <v>1250</v>
      </c>
      <c r="D30" s="10">
        <f>SUM(D17:D29)</f>
        <v>300</v>
      </c>
      <c r="E30" s="10"/>
      <c r="F30" s="10">
        <f>SUM(F17:F29)</f>
        <v>32</v>
      </c>
      <c r="G30">
        <f t="shared" si="5"/>
        <v>32</v>
      </c>
      <c r="H30" s="1">
        <f t="shared" si="6"/>
        <v>1550</v>
      </c>
    </row>
  </sheetData>
  <sheetProtection/>
  <mergeCells count="16">
    <mergeCell ref="A13:A14"/>
    <mergeCell ref="A28:A29"/>
    <mergeCell ref="B13:B14"/>
    <mergeCell ref="B28:B29"/>
    <mergeCell ref="C13:C14"/>
    <mergeCell ref="C28:C29"/>
    <mergeCell ref="D13:D14"/>
    <mergeCell ref="D28:D29"/>
    <mergeCell ref="E13:E14"/>
    <mergeCell ref="F13:F14"/>
    <mergeCell ref="F28:F29"/>
    <mergeCell ref="G13:G14"/>
    <mergeCell ref="I13:I14"/>
    <mergeCell ref="N13:N14"/>
    <mergeCell ref="O13:O14"/>
    <mergeCell ref="P13:P1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2017-10-26T01:27:34Z</cp:lastPrinted>
  <dcterms:created xsi:type="dcterms:W3CDTF">2012-10-30T02:44:19Z</dcterms:created>
  <dcterms:modified xsi:type="dcterms:W3CDTF">2023-12-04T01:03:49Z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14</vt:lpwstr>
  </property>
  <property fmtid="{D5CDD505-2E9C-101B-9397-08002B2CF9AE}" pid="5" name="I">
    <vt:lpwstr>817533DAE7054531B595263B4669E111</vt:lpwstr>
  </property>
</Properties>
</file>